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F21" i="1" s="1"/>
  <c r="E21" i="1"/>
  <c r="G21" i="1"/>
  <c r="E15" i="1"/>
  <c r="D25" i="1"/>
  <c r="D15" i="1"/>
  <c r="D21" i="1" s="1"/>
  <c r="C15" i="1"/>
  <c r="C21" i="1" s="1"/>
  <c r="B21" i="1"/>
  <c r="B15" i="1"/>
  <c r="B23" i="1" s="1"/>
  <c r="B25" i="1" s="1"/>
  <c r="C25" i="1" l="1"/>
</calcChain>
</file>

<file path=xl/sharedStrings.xml><?xml version="1.0" encoding="utf-8"?>
<sst xmlns="http://schemas.openxmlformats.org/spreadsheetml/2006/main" count="23" uniqueCount="23">
  <si>
    <t>I. Натуральные показатели (тыс.кВт.ч)</t>
  </si>
  <si>
    <t>Выработано электроэнергии</t>
  </si>
  <si>
    <t>Расход электроэнергии на собственные нужды</t>
  </si>
  <si>
    <t>Потери электроэнергии</t>
  </si>
  <si>
    <t>Отпущено электроэнергии всем потребителям</t>
  </si>
  <si>
    <t>Населению</t>
  </si>
  <si>
    <t>Бюджет</t>
  </si>
  <si>
    <t xml:space="preserve">Внутрицеховые нужды </t>
  </si>
  <si>
    <t>Прочие</t>
  </si>
  <si>
    <t>II. Полная себестоимость полезно отпущенной электроэнергии (тыс.руб.)</t>
  </si>
  <si>
    <t>Материалы</t>
  </si>
  <si>
    <t>Топливо</t>
  </si>
  <si>
    <t>Ремонт и техническое обслуживание</t>
  </si>
  <si>
    <t>Затраты на оплату труда</t>
  </si>
  <si>
    <t>Отчисления на социальные нужды</t>
  </si>
  <si>
    <t>Цеховые расходы</t>
  </si>
  <si>
    <t>Прочие прямые расходы-всего</t>
  </si>
  <si>
    <t>Общеэксплуатационные расходы</t>
  </si>
  <si>
    <t>Аренда</t>
  </si>
  <si>
    <t>ИТОГО полная себестоимость</t>
  </si>
  <si>
    <t>Прибыль</t>
  </si>
  <si>
    <t>Итого НВВ</t>
  </si>
  <si>
    <t>Структура и объем затрат на производство и реализацию электроэнергии 2014-2016г.г.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</si>
</sst>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2" fontId="0" fillId="0" borderId="4" xfId="0" applyNumberFormat="1" applyBorder="1"/>
    <xf numFmtId="2" fontId="0" fillId="0" borderId="5" xfId="0" applyNumberFormat="1" applyBorder="1"/>
    <xf numFmtId="0" fontId="0" fillId="0" borderId="4" xfId="0" applyBorder="1"/>
    <xf numFmtId="0" fontId="0" fillId="0" borderId="5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5" xfId="0" applyNumberFormat="1" applyFill="1" applyBorder="1"/>
    <xf numFmtId="0" fontId="0" fillId="0" borderId="5" xfId="0" applyFill="1" applyBorder="1"/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Fill="1" applyBorder="1"/>
    <xf numFmtId="0" fontId="0" fillId="0" borderId="1" xfId="0" applyFill="1" applyBorder="1"/>
    <xf numFmtId="2" fontId="0" fillId="0" borderId="9" xfId="0" applyNumberFormat="1" applyFill="1" applyBorder="1"/>
    <xf numFmtId="2" fontId="0" fillId="0" borderId="4" xfId="0" applyNumberFormat="1" applyFill="1" applyBorder="1"/>
    <xf numFmtId="0" fontId="0" fillId="0" borderId="4" xfId="0" applyFill="1" applyBorder="1"/>
    <xf numFmtId="164" fontId="0" fillId="0" borderId="4" xfId="0" applyNumberFormat="1" applyFill="1" applyBorder="1"/>
    <xf numFmtId="1" fontId="0" fillId="0" borderId="6" xfId="0" applyNumberFormat="1" applyFill="1" applyBorder="1"/>
    <xf numFmtId="164" fontId="0" fillId="0" borderId="7" xfId="0" applyNumberFormat="1" applyFill="1" applyBorder="1"/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I8" sqref="I8"/>
    </sheetView>
  </sheetViews>
  <sheetFormatPr defaultRowHeight="15" x14ac:dyDescent="0.25"/>
  <cols>
    <col min="1" max="1" width="46.28515625" customWidth="1"/>
    <col min="2" max="2" width="12.28515625" customWidth="1"/>
    <col min="3" max="3" width="14.28515625" customWidth="1"/>
    <col min="4" max="4" width="13.5703125" customWidth="1"/>
    <col min="5" max="5" width="15.7109375" customWidth="1"/>
    <col min="6" max="6" width="11.85546875" customWidth="1"/>
    <col min="7" max="7" width="12.42578125" customWidth="1"/>
  </cols>
  <sheetData>
    <row r="2" spans="1:7" ht="18.75" x14ac:dyDescent="0.3">
      <c r="A2" s="1" t="s">
        <v>22</v>
      </c>
    </row>
    <row r="3" spans="1:7" ht="15.75" thickBot="1" x14ac:dyDescent="0.3"/>
    <row r="4" spans="1:7" ht="15.75" x14ac:dyDescent="0.25">
      <c r="A4" s="20" t="s">
        <v>0</v>
      </c>
      <c r="B4" s="24">
        <v>41640</v>
      </c>
      <c r="C4" s="25">
        <v>41821</v>
      </c>
      <c r="D4" s="24">
        <v>42005</v>
      </c>
      <c r="E4" s="26">
        <v>42186</v>
      </c>
      <c r="F4" s="24">
        <v>42370</v>
      </c>
      <c r="G4" s="25">
        <v>42552</v>
      </c>
    </row>
    <row r="5" spans="1:7" ht="15.75" x14ac:dyDescent="0.25">
      <c r="A5" s="21" t="s">
        <v>1</v>
      </c>
      <c r="B5" s="2">
        <v>8651.2000000000007</v>
      </c>
      <c r="C5" s="3">
        <v>8292.56</v>
      </c>
      <c r="D5" s="2">
        <v>8292.56</v>
      </c>
      <c r="E5" s="10">
        <v>8292.56</v>
      </c>
      <c r="F5" s="2">
        <v>8292.56</v>
      </c>
      <c r="G5" s="3">
        <v>8292.56</v>
      </c>
    </row>
    <row r="6" spans="1:7" ht="31.5" x14ac:dyDescent="0.25">
      <c r="A6" s="21" t="s">
        <v>2</v>
      </c>
      <c r="B6" s="2">
        <v>243.01</v>
      </c>
      <c r="C6" s="3">
        <v>219.4</v>
      </c>
      <c r="D6" s="2">
        <v>219.4</v>
      </c>
      <c r="E6" s="10">
        <v>219.4</v>
      </c>
      <c r="F6" s="2">
        <v>219.4</v>
      </c>
      <c r="G6" s="3">
        <v>219.4</v>
      </c>
    </row>
    <row r="7" spans="1:7" ht="15.75" x14ac:dyDescent="0.25">
      <c r="A7" s="21" t="s">
        <v>3</v>
      </c>
      <c r="B7" s="2">
        <v>822.38</v>
      </c>
      <c r="C7" s="3">
        <v>804.09</v>
      </c>
      <c r="D7" s="2">
        <v>804.09</v>
      </c>
      <c r="E7" s="10">
        <v>804.09</v>
      </c>
      <c r="F7" s="2">
        <v>804.09</v>
      </c>
      <c r="G7" s="3">
        <v>804.09</v>
      </c>
    </row>
    <row r="8" spans="1:7" ht="31.5" x14ac:dyDescent="0.25">
      <c r="A8" s="21" t="s">
        <v>4</v>
      </c>
      <c r="B8" s="2">
        <v>7585.81</v>
      </c>
      <c r="C8" s="3">
        <v>7269.07</v>
      </c>
      <c r="D8" s="2">
        <v>7269.07</v>
      </c>
      <c r="E8" s="10">
        <v>7269.07</v>
      </c>
      <c r="F8" s="2">
        <v>7269.07</v>
      </c>
      <c r="G8" s="3">
        <v>7269.07</v>
      </c>
    </row>
    <row r="9" spans="1:7" ht="15.75" x14ac:dyDescent="0.25">
      <c r="A9" s="21" t="s">
        <v>5</v>
      </c>
      <c r="B9" s="2">
        <v>3202</v>
      </c>
      <c r="C9" s="3">
        <v>2036.96</v>
      </c>
      <c r="D9" s="2">
        <v>2036.96</v>
      </c>
      <c r="E9" s="10">
        <v>2036.96</v>
      </c>
      <c r="F9" s="2">
        <v>2036.96</v>
      </c>
      <c r="G9" s="3">
        <v>2036.96</v>
      </c>
    </row>
    <row r="10" spans="1:7" ht="15.75" x14ac:dyDescent="0.25">
      <c r="A10" s="21" t="s">
        <v>6</v>
      </c>
      <c r="B10" s="2">
        <v>1358.54</v>
      </c>
      <c r="C10" s="3">
        <v>3218.39</v>
      </c>
      <c r="D10" s="2">
        <v>3218.39</v>
      </c>
      <c r="E10" s="10">
        <v>3218.39</v>
      </c>
      <c r="F10" s="2">
        <v>3218.39</v>
      </c>
      <c r="G10" s="3">
        <v>3218.39</v>
      </c>
    </row>
    <row r="11" spans="1:7" ht="15.75" x14ac:dyDescent="0.25">
      <c r="A11" s="21" t="s">
        <v>7</v>
      </c>
      <c r="B11" s="2">
        <v>2320.15</v>
      </c>
      <c r="C11" s="3">
        <v>1261.8599999999999</v>
      </c>
      <c r="D11" s="2">
        <v>1261.8599999999999</v>
      </c>
      <c r="E11" s="10">
        <v>1261.8599999999999</v>
      </c>
      <c r="F11" s="2">
        <v>1261.8599999999999</v>
      </c>
      <c r="G11" s="3">
        <v>1261.8599999999999</v>
      </c>
    </row>
    <row r="12" spans="1:7" ht="15.75" x14ac:dyDescent="0.25">
      <c r="A12" s="21" t="s">
        <v>8</v>
      </c>
      <c r="B12" s="2">
        <v>705.12</v>
      </c>
      <c r="C12" s="3">
        <v>751.87</v>
      </c>
      <c r="D12" s="2">
        <v>751.87</v>
      </c>
      <c r="E12" s="10">
        <v>751.87</v>
      </c>
      <c r="F12" s="2">
        <v>751.87</v>
      </c>
      <c r="G12" s="3">
        <v>751.87</v>
      </c>
    </row>
    <row r="13" spans="1:7" ht="47.25" x14ac:dyDescent="0.25">
      <c r="A13" s="22" t="s">
        <v>9</v>
      </c>
      <c r="B13" s="4"/>
      <c r="C13" s="5"/>
      <c r="D13" s="4"/>
      <c r="E13" s="11"/>
      <c r="F13" s="4"/>
      <c r="G13" s="5"/>
    </row>
    <row r="14" spans="1:7" ht="15.75" x14ac:dyDescent="0.25">
      <c r="A14" s="21" t="s">
        <v>10</v>
      </c>
      <c r="B14" s="2">
        <v>356.19</v>
      </c>
      <c r="C14" s="3">
        <v>225.79</v>
      </c>
      <c r="D14" s="2">
        <v>225.79</v>
      </c>
      <c r="E14" s="12">
        <v>237.53</v>
      </c>
      <c r="F14" s="15">
        <v>237.53</v>
      </c>
      <c r="G14" s="8">
        <v>249.88</v>
      </c>
    </row>
    <row r="15" spans="1:7" ht="15.75" x14ac:dyDescent="0.25">
      <c r="A15" s="21" t="s">
        <v>11</v>
      </c>
      <c r="B15" s="4">
        <f>55839.47+23173.46</f>
        <v>79012.929999999993</v>
      </c>
      <c r="C15" s="5">
        <f>63323.8+26845.9</f>
        <v>90169.700000000012</v>
      </c>
      <c r="D15" s="4">
        <f>63323.8+26845.9</f>
        <v>90169.700000000012</v>
      </c>
      <c r="E15" s="11">
        <f>66616.64+28241.89</f>
        <v>94858.53</v>
      </c>
      <c r="F15" s="4">
        <f>66616.64+28241.89</f>
        <v>94858.53</v>
      </c>
      <c r="G15" s="5">
        <f>69681+29541.02</f>
        <v>99222.02</v>
      </c>
    </row>
    <row r="16" spans="1:7" ht="15.75" x14ac:dyDescent="0.25">
      <c r="A16" s="21" t="s">
        <v>18</v>
      </c>
      <c r="B16" s="2">
        <v>509.59</v>
      </c>
      <c r="C16" s="3">
        <v>509.59</v>
      </c>
      <c r="D16" s="2">
        <v>509.59</v>
      </c>
      <c r="E16" s="12">
        <v>509.59</v>
      </c>
      <c r="F16" s="15">
        <v>509.59</v>
      </c>
      <c r="G16" s="8">
        <v>509.59</v>
      </c>
    </row>
    <row r="17" spans="1:7" ht="15.75" x14ac:dyDescent="0.25">
      <c r="A17" s="21" t="s">
        <v>12</v>
      </c>
      <c r="B17" s="4">
        <v>987.34</v>
      </c>
      <c r="C17" s="5">
        <v>404</v>
      </c>
      <c r="D17" s="4">
        <v>404</v>
      </c>
      <c r="E17" s="13">
        <v>425.01</v>
      </c>
      <c r="F17" s="16">
        <v>425.01</v>
      </c>
      <c r="G17" s="9">
        <v>444.56</v>
      </c>
    </row>
    <row r="18" spans="1:7" ht="15.75" x14ac:dyDescent="0.25">
      <c r="A18" s="21" t="s">
        <v>13</v>
      </c>
      <c r="B18" s="4">
        <v>17698.37</v>
      </c>
      <c r="C18" s="5">
        <v>18689.48</v>
      </c>
      <c r="D18" s="4">
        <v>18689.48</v>
      </c>
      <c r="E18" s="12">
        <v>19567.88</v>
      </c>
      <c r="F18" s="15">
        <v>19567.88</v>
      </c>
      <c r="G18" s="8">
        <v>20487.57</v>
      </c>
    </row>
    <row r="19" spans="1:7" ht="15.75" x14ac:dyDescent="0.25">
      <c r="A19" s="21" t="s">
        <v>14</v>
      </c>
      <c r="B19" s="4">
        <v>5176.45</v>
      </c>
      <c r="C19" s="5">
        <v>5629.36</v>
      </c>
      <c r="D19" s="4">
        <v>5629.36</v>
      </c>
      <c r="E19" s="13">
        <v>5893.94</v>
      </c>
      <c r="F19" s="16">
        <v>5893.94</v>
      </c>
      <c r="G19" s="9">
        <v>5987.75</v>
      </c>
    </row>
    <row r="20" spans="1:7" ht="15.75" x14ac:dyDescent="0.25">
      <c r="A20" s="21" t="s">
        <v>15</v>
      </c>
      <c r="B20" s="4">
        <v>3887.96</v>
      </c>
      <c r="C20" s="5">
        <v>4131.3</v>
      </c>
      <c r="D20" s="4">
        <v>4131.3</v>
      </c>
      <c r="E20" s="12">
        <v>4325.47</v>
      </c>
      <c r="F20" s="15">
        <v>4325.47</v>
      </c>
      <c r="G20" s="8">
        <v>4499.25</v>
      </c>
    </row>
    <row r="21" spans="1:7" ht="15.75" x14ac:dyDescent="0.25">
      <c r="A21" s="21" t="s">
        <v>16</v>
      </c>
      <c r="B21" s="4">
        <f>5029.54+4584.01+68.43</f>
        <v>9681.98</v>
      </c>
      <c r="C21" s="3">
        <f>C23-C14-C15-C16-C17-C18-C19-C20-C22</f>
        <v>10649.72999999997</v>
      </c>
      <c r="D21" s="2">
        <f>D23-D14-D15-D16-D17-D18-D19-D20-D22</f>
        <v>10649.72999999997</v>
      </c>
      <c r="E21" s="10">
        <f t="shared" ref="E21:G21" si="0">E23-E14-E15-E16-E17-E18-E19-E20-E22</f>
        <v>11106.119999999988</v>
      </c>
      <c r="F21" s="2">
        <f t="shared" si="0"/>
        <v>11106.119999999988</v>
      </c>
      <c r="G21" s="3">
        <f t="shared" si="0"/>
        <v>11553.449999999986</v>
      </c>
    </row>
    <row r="22" spans="1:7" ht="15.75" x14ac:dyDescent="0.25">
      <c r="A22" s="21" t="s">
        <v>17</v>
      </c>
      <c r="B22" s="4">
        <v>8010.43</v>
      </c>
      <c r="C22" s="5">
        <v>8037.13</v>
      </c>
      <c r="D22" s="4">
        <v>8037.13</v>
      </c>
      <c r="E22" s="12">
        <v>8421.2900000000009</v>
      </c>
      <c r="F22" s="15">
        <v>8421.2900000000009</v>
      </c>
      <c r="G22" s="8">
        <v>8734.9500000000007</v>
      </c>
    </row>
    <row r="23" spans="1:7" ht="15.75" x14ac:dyDescent="0.25">
      <c r="A23" s="21" t="s">
        <v>19</v>
      </c>
      <c r="B23" s="2">
        <f>B14+B15+B16+B17+B18+B19+B20+B21+B22</f>
        <v>125321.23999999999</v>
      </c>
      <c r="C23" s="3">
        <v>138446.07999999999</v>
      </c>
      <c r="D23" s="2">
        <v>138446.07999999999</v>
      </c>
      <c r="E23" s="11">
        <v>145345.35999999999</v>
      </c>
      <c r="F23" s="4">
        <v>145345.35999999999</v>
      </c>
      <c r="G23" s="8">
        <v>151689.01999999999</v>
      </c>
    </row>
    <row r="24" spans="1:7" ht="15.75" x14ac:dyDescent="0.25">
      <c r="A24" s="21" t="s">
        <v>20</v>
      </c>
      <c r="B24" s="4">
        <v>2506.42</v>
      </c>
      <c r="C24" s="5">
        <v>2541.6</v>
      </c>
      <c r="D24" s="4">
        <v>2541.6</v>
      </c>
      <c r="E24" s="12">
        <v>2541.6</v>
      </c>
      <c r="F24" s="17">
        <v>2541.6</v>
      </c>
      <c r="G24" s="8">
        <v>2541.6</v>
      </c>
    </row>
    <row r="25" spans="1:7" ht="16.5" thickBot="1" x14ac:dyDescent="0.3">
      <c r="A25" s="23" t="s">
        <v>21</v>
      </c>
      <c r="B25" s="6">
        <f>B23+B24</f>
        <v>127827.65999999999</v>
      </c>
      <c r="C25" s="7">
        <f>C23+C24</f>
        <v>140987.68</v>
      </c>
      <c r="D25" s="6">
        <f>D23+D24</f>
        <v>140987.68</v>
      </c>
      <c r="E25" s="14">
        <v>147887</v>
      </c>
      <c r="F25" s="18">
        <v>147887</v>
      </c>
      <c r="G25" s="19">
        <v>154230.6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2014-01-03T07:26:28Z</cp:lastPrinted>
  <dcterms:created xsi:type="dcterms:W3CDTF">2013-02-14T05:34:25Z</dcterms:created>
  <dcterms:modified xsi:type="dcterms:W3CDTF">2014-01-03T07:26:37Z</dcterms:modified>
</cp:coreProperties>
</file>